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사용법" sheetId="1" state="visible" r:id="rId3"/>
    <sheet name="빈 양식" sheetId="2" state="visible" r:id="rId4"/>
    <sheet name="가상 예시" sheetId="3" state="visible" r:id="rId5"/>
  </sheets>
  <definedNames>
    <definedName function="false" hidden="true" localSheetId="2" name="_xlnm._FilterDatabase" vbProcedure="false">'가상 예시'!$A$4:$Q$24</definedName>
    <definedName function="false" hidden="true" localSheetId="1" name="_xlnm._FilterDatabase" vbProcedure="false">'빈 양식'!$A$4:$Q$24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</xdr:row>
                <xdr:rowOff>10</xdr:rowOff>
              </xdr:from>
              <xdr:to>
                <xdr:col>2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A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</xdr:row>
                <xdr:rowOff>10</xdr:rowOff>
              </xdr:from>
              <xdr:to>
                <xdr:col>2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A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</xdr:row>
                <xdr:rowOff>10</xdr:rowOff>
              </xdr:from>
              <xdr:to>
                <xdr:col>2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3</xdr:row>
                <xdr:rowOff>10</xdr:rowOff>
              </xdr:from>
              <xdr:to>
                <xdr:col>3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4</xdr:row>
                <xdr:rowOff>10</xdr:rowOff>
              </xdr:from>
              <xdr:to>
                <xdr:col>3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5</xdr:row>
                <xdr:rowOff>10</xdr:rowOff>
              </xdr:from>
              <xdr:to>
                <xdr:col>3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C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3</xdr:row>
                <xdr:rowOff>10</xdr:rowOff>
              </xdr:from>
              <xdr:to>
                <xdr:col>4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C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4</xdr:row>
                <xdr:rowOff>10</xdr:rowOff>
              </xdr:from>
              <xdr:to>
                <xdr:col>4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C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5</xdr:row>
                <xdr:rowOff>10</xdr:rowOff>
              </xdr:from>
              <xdr:to>
                <xdr:col>4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D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3</xdr:row>
                <xdr:rowOff>10</xdr:rowOff>
              </xdr:from>
              <xdr:to>
                <xdr:col>5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D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4</xdr:row>
                <xdr:rowOff>10</xdr:rowOff>
              </xdr:from>
              <xdr:to>
                <xdr:col>5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D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5</xdr:row>
                <xdr:rowOff>10</xdr:rowOff>
              </xdr:from>
              <xdr:to>
                <xdr:col>5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E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3</xdr:row>
                <xdr:rowOff>10</xdr:rowOff>
              </xdr:from>
              <xdr:to>
                <xdr:col>6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E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4</xdr:row>
                <xdr:rowOff>10</xdr:rowOff>
              </xdr:from>
              <xdr:to>
                <xdr:col>6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E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5</xdr:row>
                <xdr:rowOff>10</xdr:rowOff>
              </xdr:from>
              <xdr:to>
                <xdr:col>6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F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3</xdr:row>
                <xdr:rowOff>10</xdr:rowOff>
              </xdr:from>
              <xdr:to>
                <xdr:col>7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F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4</xdr:row>
                <xdr:rowOff>10</xdr:rowOff>
              </xdr:from>
              <xdr:to>
                <xdr:col>7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F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5</xdr:row>
                <xdr:rowOff>10</xdr:rowOff>
              </xdr:from>
              <xdr:to>
                <xdr:col>7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G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3</xdr:row>
                <xdr:rowOff>10</xdr:rowOff>
              </xdr:from>
              <xdr:to>
                <xdr:col>8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G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4</xdr:row>
                <xdr:rowOff>10</xdr:rowOff>
              </xdr:from>
              <xdr:to>
                <xdr:col>8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G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5</xdr:row>
                <xdr:rowOff>10</xdr:rowOff>
              </xdr:from>
              <xdr:to>
                <xdr:col>8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H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15</xdr:colOff>
                <xdr:row>3</xdr:row>
                <xdr:rowOff>10</xdr:rowOff>
              </xdr:from>
              <xdr:to>
                <xdr:col>9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H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15</xdr:colOff>
                <xdr:row>4</xdr:row>
                <xdr:rowOff>10</xdr:rowOff>
              </xdr:from>
              <xdr:to>
                <xdr:col>9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H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15</xdr:colOff>
                <xdr:row>5</xdr:row>
                <xdr:rowOff>10</xdr:rowOff>
              </xdr:from>
              <xdr:to>
                <xdr:col>9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I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15</xdr:colOff>
                <xdr:row>3</xdr:row>
                <xdr:rowOff>10</xdr:rowOff>
              </xdr:from>
              <xdr:to>
                <xdr:col>10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I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15</xdr:colOff>
                <xdr:row>4</xdr:row>
                <xdr:rowOff>10</xdr:rowOff>
              </xdr:from>
              <xdr:to>
                <xdr:col>10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I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15</xdr:colOff>
                <xdr:row>5</xdr:row>
                <xdr:rowOff>10</xdr:rowOff>
              </xdr:from>
              <xdr:to>
                <xdr:col>10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J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15</xdr:colOff>
                <xdr:row>3</xdr:row>
                <xdr:rowOff>10</xdr:rowOff>
              </xdr:from>
              <xdr:to>
                <xdr:col>11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J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15</xdr:colOff>
                <xdr:row>4</xdr:row>
                <xdr:rowOff>10</xdr:rowOff>
              </xdr:from>
              <xdr:to>
                <xdr:col>11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J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15</xdr:colOff>
                <xdr:row>5</xdr:row>
                <xdr:rowOff>10</xdr:rowOff>
              </xdr:from>
              <xdr:to>
                <xdr:col>11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K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11</xdr:col>
                <xdr:colOff>15</xdr:colOff>
                <xdr:row>3</xdr:row>
                <xdr:rowOff>10</xdr:rowOff>
              </xdr:from>
              <xdr:to>
                <xdr:col>12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K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11</xdr:col>
                <xdr:colOff>15</xdr:colOff>
                <xdr:row>4</xdr:row>
                <xdr:rowOff>10</xdr:rowOff>
              </xdr:from>
              <xdr:to>
                <xdr:col>12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K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11</xdr:col>
                <xdr:colOff>15</xdr:colOff>
                <xdr:row>5</xdr:row>
                <xdr:rowOff>10</xdr:rowOff>
              </xdr:from>
              <xdr:to>
                <xdr:col>12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P2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15</xdr:colOff>
                <xdr:row>25</xdr:row>
                <xdr:rowOff>10</xdr:rowOff>
              </xdr:from>
              <xdr:to>
                <xdr:col>17</xdr:col>
                <xdr:colOff>5</xdr:colOff>
                <xdr:row>29</xdr:row>
                <xdr:rowOff>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<sst xmlns="http://schemas.openxmlformats.org/spreadsheetml/2006/main" count="59" uniqueCount="37">
  <si>
    <r>
      <rPr>
        <b val="true"/>
        <sz val="18"/>
        <color rgb="FFFFFFFF"/>
        <rFont val="Linux Libertine G"/>
        <family val="2"/>
      </rPr>
      <t xml:space="preserve">옵션별 주간 재고</t>
    </r>
    <r>
      <rPr>
        <b val="true"/>
        <sz val="18"/>
        <color rgb="FFFFFFFF"/>
        <rFont val="Arial"/>
        <family val="2"/>
        <charset val="1"/>
      </rPr>
      <t xml:space="preserve">·</t>
    </r>
    <r>
      <rPr>
        <b val="true"/>
        <sz val="18"/>
        <color rgb="FFFFFFFF"/>
        <rFont val="Linux Libertine G"/>
        <family val="2"/>
      </rPr>
      <t xml:space="preserve">발주 점검표</t>
    </r>
  </si>
  <si>
    <r>
      <rPr>
        <sz val="11"/>
        <color theme="1"/>
        <rFont val="Linux Libertine G"/>
        <family val="2"/>
      </rPr>
      <t xml:space="preserve">쿠솔루션 자체 제작 </t>
    </r>
    <r>
      <rPr>
        <sz val="11"/>
        <color theme="1"/>
        <rFont val="Arial"/>
        <family val="2"/>
        <charset val="1"/>
      </rPr>
      <t xml:space="preserve">· </t>
    </r>
    <r>
      <rPr>
        <sz val="11"/>
        <color theme="1"/>
        <rFont val="Linux Libertine G"/>
        <family val="2"/>
      </rPr>
      <t xml:space="preserve">예시는 실제 판매 데이터가 아닌 가상 실습입니다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</si>
  <si>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빈 양식의 노란색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파란 글씨 셀에만 입력하세요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파란 배경의 계산 셀은 수식입니다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</si>
  <si>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판매 단위와 기간을 통일하고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같은 비용을 두 번 차감하지 마세요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</si>
  <si>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실물 재고에는 예약 물량도 포함합니다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판매불가와 예약 물량을 각각 한 번만 차감합니다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</si>
  <si>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입고예정은 수량과 일정이 확인된 발주만 포함합니다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단순 수량 충분 여부와 입고 시점의 공백은 별도 판단해야 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</si>
  <si>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목표 재고 </t>
    </r>
    <r>
      <rPr>
        <sz val="11"/>
        <color theme="1"/>
        <rFont val="Arial"/>
        <family val="2"/>
        <charset val="1"/>
      </rPr>
      <t xml:space="preserve">= </t>
    </r>
    <r>
      <rPr>
        <sz val="11"/>
        <color theme="1"/>
        <rFont val="Linux Libertine G"/>
        <family val="2"/>
      </rPr>
      <t xml:space="preserve">일평균 판매 </t>
    </r>
    <r>
      <rPr>
        <sz val="11"/>
        <color theme="1"/>
        <rFont val="Arial"/>
        <family val="2"/>
        <charset val="1"/>
      </rPr>
      <t xml:space="preserve">× (</t>
    </r>
    <r>
      <rPr>
        <sz val="11"/>
        <color theme="1"/>
        <rFont val="Linux Libertine G"/>
        <family val="2"/>
      </rPr>
      <t xml:space="preserve">조달기간 </t>
    </r>
    <r>
      <rPr>
        <sz val="11"/>
        <color theme="1"/>
        <rFont val="Arial"/>
        <family val="2"/>
        <charset val="1"/>
      </rPr>
      <t xml:space="preserve">+ </t>
    </r>
    <r>
      <rPr>
        <sz val="11"/>
        <color theme="1"/>
        <rFont val="Linux Libertine G"/>
        <family val="2"/>
      </rPr>
      <t xml:space="preserve">검토주기</t>
    </r>
    <r>
      <rPr>
        <sz val="11"/>
        <color theme="1"/>
        <rFont val="Arial"/>
        <family val="2"/>
        <charset val="1"/>
      </rPr>
      <t xml:space="preserve">) + </t>
    </r>
    <r>
      <rPr>
        <sz val="11"/>
        <color theme="1"/>
        <rFont val="Linux Libertine G"/>
        <family val="2"/>
      </rPr>
      <t xml:space="preserve">안전재고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발주 제안은 부족수량을 포장 단위로 올림합니다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</si>
  <si>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품절 예상일수는 현재 가용 재고 </t>
    </r>
    <r>
      <rPr>
        <sz val="11"/>
        <color theme="1"/>
        <rFont val="Arial"/>
        <family val="2"/>
        <charset val="1"/>
      </rPr>
      <t xml:space="preserve">÷ </t>
    </r>
    <r>
      <rPr>
        <sz val="11"/>
        <color theme="1"/>
        <rFont val="Linux Libertine G"/>
        <family val="2"/>
      </rPr>
      <t xml:space="preserve">일평균 판매입니다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입고예정 수량의 분할 입고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수요 변화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공휴일은 자동 반영하지 않습니다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</si>
  <si>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발주 제안은 자동 구매 지시가 아닙니다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품절 예상 시점과 실제 입고일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현금 예산을 확인한 뒤 결정하세요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</si>
  <si>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예시 발주액은 </t>
    </r>
    <r>
      <rPr>
        <sz val="11"/>
        <color theme="1"/>
        <rFont val="Arial"/>
        <family val="2"/>
        <charset val="1"/>
      </rPr>
      <t xml:space="preserve">A 320,000</t>
    </r>
    <r>
      <rPr>
        <sz val="11"/>
        <color theme="1"/>
        <rFont val="Linux Libertine G"/>
        <family val="2"/>
      </rPr>
      <t xml:space="preserve">원</t>
    </r>
    <r>
      <rPr>
        <sz val="11"/>
        <color theme="1"/>
        <rFont val="Arial"/>
        <family val="2"/>
        <charset val="1"/>
      </rPr>
      <t xml:space="preserve">, B 420,000</t>
    </r>
    <r>
      <rPr>
        <sz val="11"/>
        <color theme="1"/>
        <rFont val="Linux Libertine G"/>
        <family val="2"/>
      </rPr>
      <t xml:space="preserve">원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합계 </t>
    </r>
    <r>
      <rPr>
        <sz val="11"/>
        <color theme="1"/>
        <rFont val="Arial"/>
        <family val="2"/>
        <charset val="1"/>
      </rPr>
      <t xml:space="preserve">740,000</t>
    </r>
    <r>
      <rPr>
        <sz val="11"/>
        <color theme="1"/>
        <rFont val="Linux Libertine G"/>
        <family val="2"/>
      </rPr>
      <t xml:space="preserve">원입니다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예산 </t>
    </r>
    <r>
      <rPr>
        <sz val="11"/>
        <color theme="1"/>
        <rFont val="Arial"/>
        <family val="2"/>
        <charset val="1"/>
      </rPr>
      <t xml:space="preserve">600,000</t>
    </r>
    <r>
      <rPr>
        <sz val="11"/>
        <color theme="1"/>
        <rFont val="Linux Libertine G"/>
        <family val="2"/>
      </rPr>
      <t xml:space="preserve">원이면 </t>
    </r>
    <r>
      <rPr>
        <sz val="11"/>
        <color theme="1"/>
        <rFont val="Arial"/>
        <family val="2"/>
        <charset val="1"/>
      </rPr>
      <t xml:space="preserve">140,000</t>
    </r>
    <r>
      <rPr>
        <sz val="11"/>
        <color theme="1"/>
        <rFont val="Linux Libertine G"/>
        <family val="2"/>
      </rPr>
      <t xml:space="preserve">원이 부족합니다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</si>
  <si>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원문</t>
    </r>
    <r>
      <rPr>
        <sz val="11"/>
        <color theme="1"/>
        <rFont val="Arial"/>
        <family val="2"/>
        <charset val="1"/>
      </rPr>
      <t xml:space="preserve">: https://cousolution.com/?p=433</t>
    </r>
  </si>
  <si>
    <r>
      <rPr>
        <sz val="11"/>
        <color theme="1"/>
        <rFont val="Linux Libertine G"/>
        <family val="2"/>
      </rPr>
      <t xml:space="preserve">세무 신고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회계 결산용이 아니며 수익이나 결과를 보장하지 않습니다</t>
    </r>
    <r>
      <rPr>
        <sz val="11"/>
        <color theme="1"/>
        <rFont val="Arial"/>
        <family val="2"/>
        <charset val="1"/>
      </rPr>
      <t xml:space="preserve">.</t>
    </r>
  </si>
  <si>
    <t xml:space="preserve">옵션별 재고와 발주량</t>
  </si>
  <si>
    <r>
      <rPr>
        <sz val="11"/>
        <color theme="1"/>
        <rFont val="Linux Libertine G"/>
        <family val="2"/>
      </rPr>
      <t xml:space="preserve">노란색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직접 입력 </t>
    </r>
    <r>
      <rPr>
        <sz val="11"/>
        <color theme="1"/>
        <rFont val="Arial"/>
        <family val="2"/>
        <charset val="1"/>
      </rPr>
      <t xml:space="preserve">| </t>
    </r>
    <r>
      <rPr>
        <sz val="11"/>
        <color theme="1"/>
        <rFont val="Linux Libertine G"/>
        <family val="2"/>
      </rPr>
      <t xml:space="preserve">파란 배경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자동 계산 </t>
    </r>
    <r>
      <rPr>
        <sz val="11"/>
        <color theme="1"/>
        <rFont val="Arial"/>
        <family val="2"/>
        <charset val="1"/>
      </rPr>
      <t xml:space="preserve">| </t>
    </r>
    <r>
      <rPr>
        <sz val="11"/>
        <color theme="1"/>
        <rFont val="Linux Libertine G"/>
        <family val="2"/>
      </rPr>
      <t xml:space="preserve">금액 단위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원</t>
    </r>
  </si>
  <si>
    <t xml:space="preserve">옵션</t>
  </si>
  <si>
    <r>
      <rPr>
        <b val="true"/>
        <sz val="11"/>
        <color rgb="FFFFFFFF"/>
        <rFont val="Linux Libertine G"/>
        <family val="2"/>
      </rPr>
      <t xml:space="preserve">실물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</si>
  <si>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판매불가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</si>
  <si>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예약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</si>
  <si>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확정 입고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</si>
  <si>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일평균 판매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</si>
  <si>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조달기간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일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</si>
  <si>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검토주기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일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</si>
  <si>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안전재고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</si>
  <si>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포장단위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</si>
  <si>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매입단가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</si>
  <si>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가용재고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</si>
  <si>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목표재고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</si>
  <si>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재고포지션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</si>
  <si>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발주 제안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개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</si>
  <si>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예상 매입액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</si>
  <si>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품절 예상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일</t>
    </r>
    <r>
      <rPr>
        <b val="true"/>
        <sz val="11"/>
        <color rgb="FFFFFFFF"/>
        <rFont val="Arial"/>
        <family val="2"/>
        <charset val="1"/>
      </rPr>
      <t xml:space="preserve">)</t>
    </r>
  </si>
  <si>
    <t xml:space="preserve">예상 매입 합계</t>
  </si>
  <si>
    <r>
      <rPr>
        <b val="true"/>
        <sz val="11"/>
        <color rgb="FFFFFFFF"/>
        <rFont val="Linux Libertine G"/>
        <family val="2"/>
      </rPr>
      <t xml:space="preserve">발주 예산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</si>
  <si>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예산 부족액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</si>
  <si>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t xml:space="preserve">A</t>
  </si>
  <si>
    <t xml:space="preserve">B</t>
  </si>
  <si>
    <t xml:space="preserve">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</si>
</sst>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4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Linux Libertine G"/>
      <family val="2"/>
    </font>
    <font>
      <b val="true"/>
      <sz val="18"/>
      <color rgb="FFFFFFFF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FFFF"/>
      <name val="Linux Libertine G"/>
      <family val="2"/>
    </font>
    <font>
      <b val="true"/>
      <sz val="11"/>
      <color rgb="FFFFFFFF"/>
      <name val="Arial"/>
      <family val="2"/>
      <charset val="1"/>
    </font>
    <font>
      <sz val="11"/>
      <color rgb="FF0000FF"/>
      <name val="Linux Libertine G"/>
      <family val="2"/>
    </font>
    <font>
      <sz val="11"/>
      <color rgb="FF000000"/>
      <name val="Arial"/>
      <family val="2"/>
      <charset val="1"/>
    </font>
    <font>
      <sz val="11"/>
      <color rgb="FF0000FF"/>
      <name val="Arial"/>
      <family val="2"/>
      <charset val="1"/>
    </font>
    <font>
      <sz val="10"/>
      <name val="Arial"/>
      <family val="2"/>
    </font>
    <font>
      <sz val="10"/>
      <name val="Linux Libertine G"/>
      <family val="2"/>
    </font>
  </fonts>
  <fills count="6">
    <fill>
      <patternFill patternType="none"/>
    </fill>
    <fill>
      <patternFill patternType="gray125"/>
    </fill>
    <fill>
      <patternFill patternType="solid">
        <fgColor rgb="FF17324D"/>
        <bgColor rgb="FF333333"/>
      </patternFill>
    </fill>
    <fill>
      <patternFill patternType="solid">
        <fgColor rgb="FF315B78"/>
        <bgColor rgb="FF333399"/>
      </patternFill>
    </fill>
    <fill>
      <patternFill patternType="solid">
        <fgColor rgb="FFFFF9DB"/>
        <bgColor rgb="FFFFFFFF"/>
      </patternFill>
    </fill>
    <fill>
      <patternFill patternType="solid">
        <fgColor rgb="FFEEF5F8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315B78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5F8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5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15B78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6.21"/>
    <col collapsed="false" customWidth="true" hidden="false" outlineLevel="0" max="2" min="2" style="0" width="115.04"/>
  </cols>
  <sheetData>
    <row r="2" customFormat="false" ht="31.5" hidden="false" customHeight="true" outlineLevel="0" collapsed="false">
      <c r="B2" s="1" t="s">
        <v>0</v>
      </c>
    </row>
    <row r="5" customFormat="false" ht="42" hidden="false" customHeight="true" outlineLevel="0" collapsed="false">
      <c r="B5" s="2" t="s">
        <v>1</v>
      </c>
    </row>
    <row r="6" customFormat="false" ht="42" hidden="false" customHeight="true" outlineLevel="0" collapsed="false">
      <c r="B6" s="2" t="s">
        <v>2</v>
      </c>
    </row>
    <row r="7" customFormat="false" ht="42" hidden="false" customHeight="true" outlineLevel="0" collapsed="false">
      <c r="B7" s="2" t="s">
        <v>3</v>
      </c>
    </row>
    <row r="8" customFormat="false" ht="42" hidden="false" customHeight="true" outlineLevel="0" collapsed="false">
      <c r="B8" s="2" t="s">
        <v>4</v>
      </c>
    </row>
    <row r="9" customFormat="false" ht="42" hidden="false" customHeight="true" outlineLevel="0" collapsed="false">
      <c r="B9" s="2" t="s">
        <v>5</v>
      </c>
    </row>
    <row r="10" customFormat="false" ht="42" hidden="false" customHeight="true" outlineLevel="0" collapsed="false">
      <c r="B10" s="2" t="s">
        <v>6</v>
      </c>
    </row>
    <row r="11" customFormat="false" ht="42" hidden="false" customHeight="true" outlineLevel="0" collapsed="false">
      <c r="B11" s="2" t="s">
        <v>7</v>
      </c>
    </row>
    <row r="12" customFormat="false" ht="42" hidden="false" customHeight="true" outlineLevel="0" collapsed="false">
      <c r="B12" s="2" t="s">
        <v>8</v>
      </c>
    </row>
    <row r="13" customFormat="false" ht="42" hidden="false" customHeight="true" outlineLevel="0" collapsed="false">
      <c r="B13" s="2" t="s">
        <v>9</v>
      </c>
    </row>
    <row r="14" customFormat="false" ht="42" hidden="false" customHeight="true" outlineLevel="0" collapsed="false">
      <c r="B14" s="2" t="s">
        <v>10</v>
      </c>
    </row>
    <row r="15" customFormat="false" ht="42" hidden="false" customHeight="true" outlineLevel="0" collapsed="false">
      <c r="B15" s="2" t="s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20.36"/>
    <col collapsed="false" customWidth="true" hidden="false" outlineLevel="0" max="17" min="2" style="0" width="21.45"/>
  </cols>
  <sheetData>
    <row r="1" customFormat="false" ht="31.5" hidden="false" customHeight="true" outlineLevel="0" collapsed="false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customFormat="false" ht="15" hidden="false" customHeight="true" outlineLevel="0" collapsed="false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4" customFormat="false" ht="45.75" hidden="false" customHeight="tru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  <c r="O4" s="5" t="s">
        <v>28</v>
      </c>
      <c r="P4" s="5" t="s">
        <v>29</v>
      </c>
      <c r="Q4" s="5" t="s">
        <v>30</v>
      </c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 t="str">
        <f aca="false">IF(A5="","",B5-C5-D5)</f>
        <v/>
      </c>
      <c r="M5" s="7" t="str">
        <f aca="false">IF(A5="","",F5*(G5+H5)+I5)</f>
        <v/>
      </c>
      <c r="N5" s="7" t="str">
        <f aca="false">IF(A5="","",L5+E5)</f>
        <v/>
      </c>
      <c r="O5" s="7" t="str">
        <f aca="false">IF(A5="","",IF(J5&lt;=0,"포장단위 확인",ROUNDUP(MAX(0,M5-N5)/J5,0)*J5))</f>
        <v/>
      </c>
      <c r="P5" s="7" t="str">
        <f aca="false">IF(A5="","",IF(ISNUMBER(O5),O5*K5,""))</f>
        <v/>
      </c>
      <c r="Q5" s="7" t="str">
        <f aca="false">IF(A5="","",IF(F5&gt;0,L5/F5,"판매량 확인"))</f>
        <v/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 t="str">
        <f aca="false">IF(A6="","",B6-C6-D6)</f>
        <v/>
      </c>
      <c r="M6" s="7" t="str">
        <f aca="false">IF(A6="","",F6*(G6+H6)+I6)</f>
        <v/>
      </c>
      <c r="N6" s="7" t="str">
        <f aca="false">IF(A6="","",L6+E6)</f>
        <v/>
      </c>
      <c r="O6" s="7" t="str">
        <f aca="false">IF(A6="","",IF(J6&lt;=0,"포장단위 확인",ROUNDUP(MAX(0,M6-N6)/J6,0)*J6))</f>
        <v/>
      </c>
      <c r="P6" s="7" t="str">
        <f aca="false">IF(A6="","",IF(ISNUMBER(O6),O6*K6,""))</f>
        <v/>
      </c>
      <c r="Q6" s="7" t="str">
        <f aca="false">IF(A6="","",IF(F6&gt;0,L6/F6,"판매량 확인"))</f>
        <v/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 t="str">
        <f aca="false">IF(A7="","",B7-C7-D7)</f>
        <v/>
      </c>
      <c r="M7" s="7" t="str">
        <f aca="false">IF(A7="","",F7*(G7+H7)+I7)</f>
        <v/>
      </c>
      <c r="N7" s="7" t="str">
        <f aca="false">IF(A7="","",L7+E7)</f>
        <v/>
      </c>
      <c r="O7" s="7" t="str">
        <f aca="false">IF(A7="","",IF(J7&lt;=0,"포장단위 확인",ROUNDUP(MAX(0,M7-N7)/J7,0)*J7))</f>
        <v/>
      </c>
      <c r="P7" s="7" t="str">
        <f aca="false">IF(A7="","",IF(ISNUMBER(O7),O7*K7,""))</f>
        <v/>
      </c>
      <c r="Q7" s="7" t="str">
        <f aca="false">IF(A7="","",IF(F7&gt;0,L7/F7,"판매량 확인"))</f>
        <v/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 t="str">
        <f aca="false">IF(A8="","",B8-C8-D8)</f>
        <v/>
      </c>
      <c r="M8" s="7" t="str">
        <f aca="false">IF(A8="","",F8*(G8+H8)+I8)</f>
        <v/>
      </c>
      <c r="N8" s="7" t="str">
        <f aca="false">IF(A8="","",L8+E8)</f>
        <v/>
      </c>
      <c r="O8" s="7" t="str">
        <f aca="false">IF(A8="","",IF(J8&lt;=0,"포장단위 확인",ROUNDUP(MAX(0,M8-N8)/J8,0)*J8))</f>
        <v/>
      </c>
      <c r="P8" s="7" t="str">
        <f aca="false">IF(A8="","",IF(ISNUMBER(O8),O8*K8,""))</f>
        <v/>
      </c>
      <c r="Q8" s="7" t="str">
        <f aca="false">IF(A8="","",IF(F8&gt;0,L8/F8,"판매량 확인"))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 t="str">
        <f aca="false">IF(A9="","",B9-C9-D9)</f>
        <v/>
      </c>
      <c r="M9" s="7" t="str">
        <f aca="false">IF(A9="","",F9*(G9+H9)+I9)</f>
        <v/>
      </c>
      <c r="N9" s="7" t="str">
        <f aca="false">IF(A9="","",L9+E9)</f>
        <v/>
      </c>
      <c r="O9" s="7" t="str">
        <f aca="false">IF(A9="","",IF(J9&lt;=0,"포장단위 확인",ROUNDUP(MAX(0,M9-N9)/J9,0)*J9))</f>
        <v/>
      </c>
      <c r="P9" s="7" t="str">
        <f aca="false">IF(A9="","",IF(ISNUMBER(O9),O9*K9,""))</f>
        <v/>
      </c>
      <c r="Q9" s="7" t="str">
        <f aca="false">IF(A9="","",IF(F9&gt;0,L9/F9,"판매량 확인"))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7" t="str">
        <f aca="false">IF(A10="","",B10-C10-D10)</f>
        <v/>
      </c>
      <c r="M10" s="7" t="str">
        <f aca="false">IF(A10="","",F10*(G10+H10)+I10)</f>
        <v/>
      </c>
      <c r="N10" s="7" t="str">
        <f aca="false">IF(A10="","",L10+E10)</f>
        <v/>
      </c>
      <c r="O10" s="7" t="str">
        <f aca="false">IF(A10="","",IF(J10&lt;=0,"포장단위 확인",ROUNDUP(MAX(0,M10-N10)/J10,0)*J10))</f>
        <v/>
      </c>
      <c r="P10" s="7" t="str">
        <f aca="false">IF(A10="","",IF(ISNUMBER(O10),O10*K10,""))</f>
        <v/>
      </c>
      <c r="Q10" s="7" t="str">
        <f aca="false">IF(A10="","",IF(F10&gt;0,L10/F10,"판매량 확인"))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7" t="str">
        <f aca="false">IF(A11="","",B11-C11-D11)</f>
        <v/>
      </c>
      <c r="M11" s="7" t="str">
        <f aca="false">IF(A11="","",F11*(G11+H11)+I11)</f>
        <v/>
      </c>
      <c r="N11" s="7" t="str">
        <f aca="false">IF(A11="","",L11+E11)</f>
        <v/>
      </c>
      <c r="O11" s="7" t="str">
        <f aca="false">IF(A11="","",IF(J11&lt;=0,"포장단위 확인",ROUNDUP(MAX(0,M11-N11)/J11,0)*J11))</f>
        <v/>
      </c>
      <c r="P11" s="7" t="str">
        <f aca="false">IF(A11="","",IF(ISNUMBER(O11),O11*K11,""))</f>
        <v/>
      </c>
      <c r="Q11" s="7" t="str">
        <f aca="false">IF(A11="","",IF(F11&gt;0,L11/F11,"판매량 확인"))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7" t="str">
        <f aca="false">IF(A12="","",B12-C12-D12)</f>
        <v/>
      </c>
      <c r="M12" s="7" t="str">
        <f aca="false">IF(A12="","",F12*(G12+H12)+I12)</f>
        <v/>
      </c>
      <c r="N12" s="7" t="str">
        <f aca="false">IF(A12="","",L12+E12)</f>
        <v/>
      </c>
      <c r="O12" s="7" t="str">
        <f aca="false">IF(A12="","",IF(J12&lt;=0,"포장단위 확인",ROUNDUP(MAX(0,M12-N12)/J12,0)*J12))</f>
        <v/>
      </c>
      <c r="P12" s="7" t="str">
        <f aca="false">IF(A12="","",IF(ISNUMBER(O12),O12*K12,""))</f>
        <v/>
      </c>
      <c r="Q12" s="7" t="str">
        <f aca="false">IF(A12="","",IF(F12&gt;0,L12/F12,"판매량 확인"))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7" t="str">
        <f aca="false">IF(A13="","",B13-C13-D13)</f>
        <v/>
      </c>
      <c r="M13" s="7" t="str">
        <f aca="false">IF(A13="","",F13*(G13+H13)+I13)</f>
        <v/>
      </c>
      <c r="N13" s="7" t="str">
        <f aca="false">IF(A13="","",L13+E13)</f>
        <v/>
      </c>
      <c r="O13" s="7" t="str">
        <f aca="false">IF(A13="","",IF(J13&lt;=0,"포장단위 확인",ROUNDUP(MAX(0,M13-N13)/J13,0)*J13))</f>
        <v/>
      </c>
      <c r="P13" s="7" t="str">
        <f aca="false">IF(A13="","",IF(ISNUMBER(O13),O13*K13,""))</f>
        <v/>
      </c>
      <c r="Q13" s="7" t="str">
        <f aca="false">IF(A13="","",IF(F13&gt;0,L13/F13,"판매량 확인"))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 t="str">
        <f aca="false">IF(A14="","",B14-C14-D14)</f>
        <v/>
      </c>
      <c r="M14" s="7" t="str">
        <f aca="false">IF(A14="","",F14*(G14+H14)+I14)</f>
        <v/>
      </c>
      <c r="N14" s="7" t="str">
        <f aca="false">IF(A14="","",L14+E14)</f>
        <v/>
      </c>
      <c r="O14" s="7" t="str">
        <f aca="false">IF(A14="","",IF(J14&lt;=0,"포장단위 확인",ROUNDUP(MAX(0,M14-N14)/J14,0)*J14))</f>
        <v/>
      </c>
      <c r="P14" s="7" t="str">
        <f aca="false">IF(A14="","",IF(ISNUMBER(O14),O14*K14,""))</f>
        <v/>
      </c>
      <c r="Q14" s="7" t="str">
        <f aca="false">IF(A14="","",IF(F14&gt;0,L14/F14,"판매량 확인"))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7" t="str">
        <f aca="false">IF(A15="","",B15-C15-D15)</f>
        <v/>
      </c>
      <c r="M15" s="7" t="str">
        <f aca="false">IF(A15="","",F15*(G15+H15)+I15)</f>
        <v/>
      </c>
      <c r="N15" s="7" t="str">
        <f aca="false">IF(A15="","",L15+E15)</f>
        <v/>
      </c>
      <c r="O15" s="7" t="str">
        <f aca="false">IF(A15="","",IF(J15&lt;=0,"포장단위 확인",ROUNDUP(MAX(0,M15-N15)/J15,0)*J15))</f>
        <v/>
      </c>
      <c r="P15" s="7" t="str">
        <f aca="false">IF(A15="","",IF(ISNUMBER(O15),O15*K15,""))</f>
        <v/>
      </c>
      <c r="Q15" s="7" t="str">
        <f aca="false">IF(A15="","",IF(F15&gt;0,L15/F15,"판매량 확인"))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7" t="str">
        <f aca="false">IF(A16="","",B16-C16-D16)</f>
        <v/>
      </c>
      <c r="M16" s="7" t="str">
        <f aca="false">IF(A16="","",F16*(G16+H16)+I16)</f>
        <v/>
      </c>
      <c r="N16" s="7" t="str">
        <f aca="false">IF(A16="","",L16+E16)</f>
        <v/>
      </c>
      <c r="O16" s="7" t="str">
        <f aca="false">IF(A16="","",IF(J16&lt;=0,"포장단위 확인",ROUNDUP(MAX(0,M16-N16)/J16,0)*J16))</f>
        <v/>
      </c>
      <c r="P16" s="7" t="str">
        <f aca="false">IF(A16="","",IF(ISNUMBER(O16),O16*K16,""))</f>
        <v/>
      </c>
      <c r="Q16" s="7" t="str">
        <f aca="false">IF(A16="","",IF(F16&gt;0,L16/F16,"판매량 확인"))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7" t="str">
        <f aca="false">IF(A17="","",B17-C17-D17)</f>
        <v/>
      </c>
      <c r="M17" s="7" t="str">
        <f aca="false">IF(A17="","",F17*(G17+H17)+I17)</f>
        <v/>
      </c>
      <c r="N17" s="7" t="str">
        <f aca="false">IF(A17="","",L17+E17)</f>
        <v/>
      </c>
      <c r="O17" s="7" t="str">
        <f aca="false">IF(A17="","",IF(J17&lt;=0,"포장단위 확인",ROUNDUP(MAX(0,M17-N17)/J17,0)*J17))</f>
        <v/>
      </c>
      <c r="P17" s="7" t="str">
        <f aca="false">IF(A17="","",IF(ISNUMBER(O17),O17*K17,""))</f>
        <v/>
      </c>
      <c r="Q17" s="7" t="str">
        <f aca="false">IF(A17="","",IF(F17&gt;0,L17/F17,"판매량 확인"))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7" t="str">
        <f aca="false">IF(A18="","",B18-C18-D18)</f>
        <v/>
      </c>
      <c r="M18" s="7" t="str">
        <f aca="false">IF(A18="","",F18*(G18+H18)+I18)</f>
        <v/>
      </c>
      <c r="N18" s="7" t="str">
        <f aca="false">IF(A18="","",L18+E18)</f>
        <v/>
      </c>
      <c r="O18" s="7" t="str">
        <f aca="false">IF(A18="","",IF(J18&lt;=0,"포장단위 확인",ROUNDUP(MAX(0,M18-N18)/J18,0)*J18))</f>
        <v/>
      </c>
      <c r="P18" s="7" t="str">
        <f aca="false">IF(A18="","",IF(ISNUMBER(O18),O18*K18,""))</f>
        <v/>
      </c>
      <c r="Q18" s="7" t="str">
        <f aca="false">IF(A18="","",IF(F18&gt;0,L18/F18,"판매량 확인"))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7" t="str">
        <f aca="false">IF(A19="","",B19-C19-D19)</f>
        <v/>
      </c>
      <c r="M19" s="7" t="str">
        <f aca="false">IF(A19="","",F19*(G19+H19)+I19)</f>
        <v/>
      </c>
      <c r="N19" s="7" t="str">
        <f aca="false">IF(A19="","",L19+E19)</f>
        <v/>
      </c>
      <c r="O19" s="7" t="str">
        <f aca="false">IF(A19="","",IF(J19&lt;=0,"포장단위 확인",ROUNDUP(MAX(0,M19-N19)/J19,0)*J19))</f>
        <v/>
      </c>
      <c r="P19" s="7" t="str">
        <f aca="false">IF(A19="","",IF(ISNUMBER(O19),O19*K19,""))</f>
        <v/>
      </c>
      <c r="Q19" s="7" t="str">
        <f aca="false">IF(A19="","",IF(F19&gt;0,L19/F19,"판매량 확인"))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7" t="str">
        <f aca="false">IF(A20="","",B20-C20-D20)</f>
        <v/>
      </c>
      <c r="M20" s="7" t="str">
        <f aca="false">IF(A20="","",F20*(G20+H20)+I20)</f>
        <v/>
      </c>
      <c r="N20" s="7" t="str">
        <f aca="false">IF(A20="","",L20+E20)</f>
        <v/>
      </c>
      <c r="O20" s="7" t="str">
        <f aca="false">IF(A20="","",IF(J20&lt;=0,"포장단위 확인",ROUNDUP(MAX(0,M20-N20)/J20,0)*J20))</f>
        <v/>
      </c>
      <c r="P20" s="7" t="str">
        <f aca="false">IF(A20="","",IF(ISNUMBER(O20),O20*K20,""))</f>
        <v/>
      </c>
      <c r="Q20" s="7" t="str">
        <f aca="false">IF(A20="","",IF(F20&gt;0,L20/F20,"판매량 확인"))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7" t="str">
        <f aca="false">IF(A21="","",B21-C21-D21)</f>
        <v/>
      </c>
      <c r="M21" s="7" t="str">
        <f aca="false">IF(A21="","",F21*(G21+H21)+I21)</f>
        <v/>
      </c>
      <c r="N21" s="7" t="str">
        <f aca="false">IF(A21="","",L21+E21)</f>
        <v/>
      </c>
      <c r="O21" s="7" t="str">
        <f aca="false">IF(A21="","",IF(J21&lt;=0,"포장단위 확인",ROUNDUP(MAX(0,M21-N21)/J21,0)*J21))</f>
        <v/>
      </c>
      <c r="P21" s="7" t="str">
        <f aca="false">IF(A21="","",IF(ISNUMBER(O21),O21*K21,""))</f>
        <v/>
      </c>
      <c r="Q21" s="7" t="str">
        <f aca="false">IF(A21="","",IF(F21&gt;0,L21/F21,"판매량 확인"))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7" t="str">
        <f aca="false">IF(A22="","",B22-C22-D22)</f>
        <v/>
      </c>
      <c r="M22" s="7" t="str">
        <f aca="false">IF(A22="","",F22*(G22+H22)+I22)</f>
        <v/>
      </c>
      <c r="N22" s="7" t="str">
        <f aca="false">IF(A22="","",L22+E22)</f>
        <v/>
      </c>
      <c r="O22" s="7" t="str">
        <f aca="false">IF(A22="","",IF(J22&lt;=0,"포장단위 확인",ROUNDUP(MAX(0,M22-N22)/J22,0)*J22))</f>
        <v/>
      </c>
      <c r="P22" s="7" t="str">
        <f aca="false">IF(A22="","",IF(ISNUMBER(O22),O22*K22,""))</f>
        <v/>
      </c>
      <c r="Q22" s="7" t="str">
        <f aca="false">IF(A22="","",IF(F22&gt;0,L22/F22,"판매량 확인"))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7" t="str">
        <f aca="false">IF(A23="","",B23-C23-D23)</f>
        <v/>
      </c>
      <c r="M23" s="7" t="str">
        <f aca="false">IF(A23="","",F23*(G23+H23)+I23)</f>
        <v/>
      </c>
      <c r="N23" s="7" t="str">
        <f aca="false">IF(A23="","",L23+E23)</f>
        <v/>
      </c>
      <c r="O23" s="7" t="str">
        <f aca="false">IF(A23="","",IF(J23&lt;=0,"포장단위 확인",ROUNDUP(MAX(0,M23-N23)/J23,0)*J23))</f>
        <v/>
      </c>
      <c r="P23" s="7" t="str">
        <f aca="false">IF(A23="","",IF(ISNUMBER(O23),O23*K23,""))</f>
        <v/>
      </c>
      <c r="Q23" s="7" t="str">
        <f aca="false">IF(A23="","",IF(F23&gt;0,L23/F23,"판매량 확인"))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7" t="str">
        <f aca="false">IF(A24="","",B24-C24-D24)</f>
        <v/>
      </c>
      <c r="M24" s="7" t="str">
        <f aca="false">IF(A24="","",F24*(G24+H24)+I24)</f>
        <v/>
      </c>
      <c r="N24" s="7" t="str">
        <f aca="false">IF(A24="","",L24+E24)</f>
        <v/>
      </c>
      <c r="O24" s="7" t="str">
        <f aca="false">IF(A24="","",IF(J24&lt;=0,"포장단위 확인",ROUNDUP(MAX(0,M24-N24)/J24,0)*J24))</f>
        <v/>
      </c>
      <c r="P24" s="7" t="str">
        <f aca="false">IF(A24="","",IF(ISNUMBER(O24),O24*K24,""))</f>
        <v/>
      </c>
      <c r="Q24" s="7" t="str">
        <f aca="false">IF(A24="","",IF(F24&gt;0,L24/F24,"판매량 확인"))</f>
        <v/>
      </c>
    </row>
    <row r="26" customFormat="false" ht="15" hidden="false" customHeight="false" outlineLevel="0" collapsed="false">
      <c r="O26" s="5" t="s">
        <v>31</v>
      </c>
      <c r="P26" s="7" t="n">
        <f aca="false">SUM(P5:P24)</f>
        <v>0</v>
      </c>
    </row>
    <row r="27" customFormat="false" ht="15" hidden="false" customHeight="false" outlineLevel="0" collapsed="false">
      <c r="O27" s="5" t="s">
        <v>32</v>
      </c>
      <c r="P27" s="6"/>
    </row>
    <row r="28" customFormat="false" ht="15" hidden="false" customHeight="false" outlineLevel="0" collapsed="false">
      <c r="O28" s="5" t="s">
        <v>33</v>
      </c>
      <c r="P28" s="7" t="str">
        <f aca="false">IF(P27="","",MAX(0,P26-P27))</f>
        <v/>
      </c>
    </row>
  </sheetData>
  <autoFilter ref="A4:Q24"/>
  <mergeCells count="2">
    <mergeCell ref="A1:Q1"/>
    <mergeCell ref="A2:Q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20.36"/>
    <col collapsed="false" customWidth="true" hidden="false" outlineLevel="0" max="17" min="2" style="0" width="21.45"/>
  </cols>
  <sheetData>
    <row r="1" customFormat="false" ht="31.5" hidden="false" customHeight="true" outlineLevel="0" collapsed="false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customFormat="false" ht="15" hidden="false" customHeight="true" outlineLevel="0" collapsed="false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4" customFormat="false" ht="45.75" hidden="false" customHeight="tru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  <c r="O4" s="5" t="s">
        <v>28</v>
      </c>
      <c r="P4" s="5" t="s">
        <v>29</v>
      </c>
      <c r="Q4" s="5" t="s">
        <v>30</v>
      </c>
    </row>
    <row r="5" customFormat="false" ht="15" hidden="false" customHeight="false" outlineLevel="0" collapsed="false">
      <c r="A5" s="8" t="s">
        <v>34</v>
      </c>
      <c r="B5" s="6" t="n">
        <v>80</v>
      </c>
      <c r="C5" s="6" t="n">
        <v>5</v>
      </c>
      <c r="D5" s="6" t="n">
        <v>15</v>
      </c>
      <c r="E5" s="6" t="n">
        <v>40</v>
      </c>
      <c r="F5" s="6" t="n">
        <v>6</v>
      </c>
      <c r="G5" s="6" t="n">
        <v>10</v>
      </c>
      <c r="H5" s="6" t="n">
        <v>7</v>
      </c>
      <c r="I5" s="6" t="n">
        <v>30</v>
      </c>
      <c r="J5" s="6" t="n">
        <v>10</v>
      </c>
      <c r="K5" s="6" t="n">
        <v>8000</v>
      </c>
      <c r="L5" s="7" t="n">
        <f aca="false">IF(A5="","",B5-C5-D5)</f>
        <v>60</v>
      </c>
      <c r="M5" s="7" t="n">
        <f aca="false">IF(A5="","",F5*(G5+H5)+I5)</f>
        <v>132</v>
      </c>
      <c r="N5" s="7" t="n">
        <f aca="false">IF(A5="","",L5+E5)</f>
        <v>100</v>
      </c>
      <c r="O5" s="7" t="n">
        <f aca="false">IF(A5="","",IF(J5&lt;=0,"포장단위 확인",ROUNDUP(MAX(0,M5-N5)/J5,0)*J5))</f>
        <v>40</v>
      </c>
      <c r="P5" s="7" t="n">
        <f aca="false">IF(A5="","",IF(ISNUMBER(O5),O5*K5,""))</f>
        <v>320000</v>
      </c>
      <c r="Q5" s="7" t="n">
        <f aca="false">IF(A5="","",IF(F5&gt;0,L5/F5,"판매량 확인"))</f>
        <v>10</v>
      </c>
    </row>
    <row r="6" customFormat="false" ht="15" hidden="false" customHeight="false" outlineLevel="0" collapsed="false">
      <c r="A6" s="8" t="s">
        <v>35</v>
      </c>
      <c r="B6" s="6" t="n">
        <v>30</v>
      </c>
      <c r="C6" s="6" t="n">
        <v>2</v>
      </c>
      <c r="D6" s="6" t="n">
        <v>8</v>
      </c>
      <c r="E6" s="6" t="n">
        <v>0</v>
      </c>
      <c r="F6" s="6" t="n">
        <v>4</v>
      </c>
      <c r="G6" s="6" t="n">
        <v>10</v>
      </c>
      <c r="H6" s="6" t="n">
        <v>7</v>
      </c>
      <c r="I6" s="6" t="n">
        <v>20</v>
      </c>
      <c r="J6" s="6" t="n">
        <v>10</v>
      </c>
      <c r="K6" s="6" t="n">
        <v>6000</v>
      </c>
      <c r="L6" s="7" t="n">
        <f aca="false">IF(A6="","",B6-C6-D6)</f>
        <v>20</v>
      </c>
      <c r="M6" s="7" t="n">
        <f aca="false">IF(A6="","",F6*(G6+H6)+I6)</f>
        <v>88</v>
      </c>
      <c r="N6" s="7" t="n">
        <f aca="false">IF(A6="","",L6+E6)</f>
        <v>20</v>
      </c>
      <c r="O6" s="7" t="n">
        <f aca="false">IF(A6="","",IF(J6&lt;=0,"포장단위 확인",ROUNDUP(MAX(0,M6-N6)/J6,0)*J6))</f>
        <v>70</v>
      </c>
      <c r="P6" s="7" t="n">
        <f aca="false">IF(A6="","",IF(ISNUMBER(O6),O6*K6,""))</f>
        <v>420000</v>
      </c>
      <c r="Q6" s="7" t="n">
        <f aca="false">IF(A6="","",IF(F6&gt;0,L6/F6,"판매량 확인"))</f>
        <v>5</v>
      </c>
    </row>
    <row r="7" customFormat="false" ht="15" hidden="false" customHeight="false" outlineLevel="0" collapsed="false">
      <c r="A7" s="8" t="s">
        <v>36</v>
      </c>
      <c r="B7" s="6" t="n">
        <v>100</v>
      </c>
      <c r="C7" s="6" t="n">
        <v>0</v>
      </c>
      <c r="D7" s="6" t="n">
        <v>0</v>
      </c>
      <c r="E7" s="6" t="n">
        <v>0</v>
      </c>
      <c r="F7" s="6" t="n">
        <v>1</v>
      </c>
      <c r="G7" s="6" t="n">
        <v>10</v>
      </c>
      <c r="H7" s="6" t="n">
        <v>7</v>
      </c>
      <c r="I7" s="6" t="n">
        <v>5</v>
      </c>
      <c r="J7" s="6" t="n">
        <v>10</v>
      </c>
      <c r="K7" s="6" t="n">
        <v>5000</v>
      </c>
      <c r="L7" s="7" t="n">
        <f aca="false">IF(A7="","",B7-C7-D7)</f>
        <v>100</v>
      </c>
      <c r="M7" s="7" t="n">
        <f aca="false">IF(A7="","",F7*(G7+H7)+I7)</f>
        <v>22</v>
      </c>
      <c r="N7" s="7" t="n">
        <f aca="false">IF(A7="","",L7+E7)</f>
        <v>100</v>
      </c>
      <c r="O7" s="7" t="n">
        <f aca="false">IF(A7="","",IF(J7&lt;=0,"포장단위 확인",ROUNDUP(MAX(0,M7-N7)/J7,0)*J7))</f>
        <v>0</v>
      </c>
      <c r="P7" s="7" t="n">
        <f aca="false">IF(A7="","",IF(ISNUMBER(O7),O7*K7,""))</f>
        <v>0</v>
      </c>
      <c r="Q7" s="7" t="n">
        <f aca="false">IF(A7="","",IF(F7&gt;0,L7/F7,"판매량 확인"))</f>
        <v>100</v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 t="str">
        <f aca="false">IF(A8="","",B8-C8-D8)</f>
        <v/>
      </c>
      <c r="M8" s="7" t="str">
        <f aca="false">IF(A8="","",F8*(G8+H8)+I8)</f>
        <v/>
      </c>
      <c r="N8" s="7" t="str">
        <f aca="false">IF(A8="","",L8+E8)</f>
        <v/>
      </c>
      <c r="O8" s="7" t="str">
        <f aca="false">IF(A8="","",IF(J8&lt;=0,"포장단위 확인",ROUNDUP(MAX(0,M8-N8)/J8,0)*J8))</f>
        <v/>
      </c>
      <c r="P8" s="7" t="str">
        <f aca="false">IF(A8="","",IF(ISNUMBER(O8),O8*K8,""))</f>
        <v/>
      </c>
      <c r="Q8" s="7" t="str">
        <f aca="false">IF(A8="","",IF(F8&gt;0,L8/F8,"판매량 확인"))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 t="str">
        <f aca="false">IF(A9="","",B9-C9-D9)</f>
        <v/>
      </c>
      <c r="M9" s="7" t="str">
        <f aca="false">IF(A9="","",F9*(G9+H9)+I9)</f>
        <v/>
      </c>
      <c r="N9" s="7" t="str">
        <f aca="false">IF(A9="","",L9+E9)</f>
        <v/>
      </c>
      <c r="O9" s="7" t="str">
        <f aca="false">IF(A9="","",IF(J9&lt;=0,"포장단위 확인",ROUNDUP(MAX(0,M9-N9)/J9,0)*J9))</f>
        <v/>
      </c>
      <c r="P9" s="7" t="str">
        <f aca="false">IF(A9="","",IF(ISNUMBER(O9),O9*K9,""))</f>
        <v/>
      </c>
      <c r="Q9" s="7" t="str">
        <f aca="false">IF(A9="","",IF(F9&gt;0,L9/F9,"판매량 확인"))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7" t="str">
        <f aca="false">IF(A10="","",B10-C10-D10)</f>
        <v/>
      </c>
      <c r="M10" s="7" t="str">
        <f aca="false">IF(A10="","",F10*(G10+H10)+I10)</f>
        <v/>
      </c>
      <c r="N10" s="7" t="str">
        <f aca="false">IF(A10="","",L10+E10)</f>
        <v/>
      </c>
      <c r="O10" s="7" t="str">
        <f aca="false">IF(A10="","",IF(J10&lt;=0,"포장단위 확인",ROUNDUP(MAX(0,M10-N10)/J10,0)*J10))</f>
        <v/>
      </c>
      <c r="P10" s="7" t="str">
        <f aca="false">IF(A10="","",IF(ISNUMBER(O10),O10*K10,""))</f>
        <v/>
      </c>
      <c r="Q10" s="7" t="str">
        <f aca="false">IF(A10="","",IF(F10&gt;0,L10/F10,"판매량 확인"))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7" t="str">
        <f aca="false">IF(A11="","",B11-C11-D11)</f>
        <v/>
      </c>
      <c r="M11" s="7" t="str">
        <f aca="false">IF(A11="","",F11*(G11+H11)+I11)</f>
        <v/>
      </c>
      <c r="N11" s="7" t="str">
        <f aca="false">IF(A11="","",L11+E11)</f>
        <v/>
      </c>
      <c r="O11" s="7" t="str">
        <f aca="false">IF(A11="","",IF(J11&lt;=0,"포장단위 확인",ROUNDUP(MAX(0,M11-N11)/J11,0)*J11))</f>
        <v/>
      </c>
      <c r="P11" s="7" t="str">
        <f aca="false">IF(A11="","",IF(ISNUMBER(O11),O11*K11,""))</f>
        <v/>
      </c>
      <c r="Q11" s="7" t="str">
        <f aca="false">IF(A11="","",IF(F11&gt;0,L11/F11,"판매량 확인"))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7" t="str">
        <f aca="false">IF(A12="","",B12-C12-D12)</f>
        <v/>
      </c>
      <c r="M12" s="7" t="str">
        <f aca="false">IF(A12="","",F12*(G12+H12)+I12)</f>
        <v/>
      </c>
      <c r="N12" s="7" t="str">
        <f aca="false">IF(A12="","",L12+E12)</f>
        <v/>
      </c>
      <c r="O12" s="7" t="str">
        <f aca="false">IF(A12="","",IF(J12&lt;=0,"포장단위 확인",ROUNDUP(MAX(0,M12-N12)/J12,0)*J12))</f>
        <v/>
      </c>
      <c r="P12" s="7" t="str">
        <f aca="false">IF(A12="","",IF(ISNUMBER(O12),O12*K12,""))</f>
        <v/>
      </c>
      <c r="Q12" s="7" t="str">
        <f aca="false">IF(A12="","",IF(F12&gt;0,L12/F12,"판매량 확인"))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7" t="str">
        <f aca="false">IF(A13="","",B13-C13-D13)</f>
        <v/>
      </c>
      <c r="M13" s="7" t="str">
        <f aca="false">IF(A13="","",F13*(G13+H13)+I13)</f>
        <v/>
      </c>
      <c r="N13" s="7" t="str">
        <f aca="false">IF(A13="","",L13+E13)</f>
        <v/>
      </c>
      <c r="O13" s="7" t="str">
        <f aca="false">IF(A13="","",IF(J13&lt;=0,"포장단위 확인",ROUNDUP(MAX(0,M13-N13)/J13,0)*J13))</f>
        <v/>
      </c>
      <c r="P13" s="7" t="str">
        <f aca="false">IF(A13="","",IF(ISNUMBER(O13),O13*K13,""))</f>
        <v/>
      </c>
      <c r="Q13" s="7" t="str">
        <f aca="false">IF(A13="","",IF(F13&gt;0,L13/F13,"판매량 확인"))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 t="str">
        <f aca="false">IF(A14="","",B14-C14-D14)</f>
        <v/>
      </c>
      <c r="M14" s="7" t="str">
        <f aca="false">IF(A14="","",F14*(G14+H14)+I14)</f>
        <v/>
      </c>
      <c r="N14" s="7" t="str">
        <f aca="false">IF(A14="","",L14+E14)</f>
        <v/>
      </c>
      <c r="O14" s="7" t="str">
        <f aca="false">IF(A14="","",IF(J14&lt;=0,"포장단위 확인",ROUNDUP(MAX(0,M14-N14)/J14,0)*J14))</f>
        <v/>
      </c>
      <c r="P14" s="7" t="str">
        <f aca="false">IF(A14="","",IF(ISNUMBER(O14),O14*K14,""))</f>
        <v/>
      </c>
      <c r="Q14" s="7" t="str">
        <f aca="false">IF(A14="","",IF(F14&gt;0,L14/F14,"판매량 확인"))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7" t="str">
        <f aca="false">IF(A15="","",B15-C15-D15)</f>
        <v/>
      </c>
      <c r="M15" s="7" t="str">
        <f aca="false">IF(A15="","",F15*(G15+H15)+I15)</f>
        <v/>
      </c>
      <c r="N15" s="7" t="str">
        <f aca="false">IF(A15="","",L15+E15)</f>
        <v/>
      </c>
      <c r="O15" s="7" t="str">
        <f aca="false">IF(A15="","",IF(J15&lt;=0,"포장단위 확인",ROUNDUP(MAX(0,M15-N15)/J15,0)*J15))</f>
        <v/>
      </c>
      <c r="P15" s="7" t="str">
        <f aca="false">IF(A15="","",IF(ISNUMBER(O15),O15*K15,""))</f>
        <v/>
      </c>
      <c r="Q15" s="7" t="str">
        <f aca="false">IF(A15="","",IF(F15&gt;0,L15/F15,"판매량 확인"))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7" t="str">
        <f aca="false">IF(A16="","",B16-C16-D16)</f>
        <v/>
      </c>
      <c r="M16" s="7" t="str">
        <f aca="false">IF(A16="","",F16*(G16+H16)+I16)</f>
        <v/>
      </c>
      <c r="N16" s="7" t="str">
        <f aca="false">IF(A16="","",L16+E16)</f>
        <v/>
      </c>
      <c r="O16" s="7" t="str">
        <f aca="false">IF(A16="","",IF(J16&lt;=0,"포장단위 확인",ROUNDUP(MAX(0,M16-N16)/J16,0)*J16))</f>
        <v/>
      </c>
      <c r="P16" s="7" t="str">
        <f aca="false">IF(A16="","",IF(ISNUMBER(O16),O16*K16,""))</f>
        <v/>
      </c>
      <c r="Q16" s="7" t="str">
        <f aca="false">IF(A16="","",IF(F16&gt;0,L16/F16,"판매량 확인"))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7" t="str">
        <f aca="false">IF(A17="","",B17-C17-D17)</f>
        <v/>
      </c>
      <c r="M17" s="7" t="str">
        <f aca="false">IF(A17="","",F17*(G17+H17)+I17)</f>
        <v/>
      </c>
      <c r="N17" s="7" t="str">
        <f aca="false">IF(A17="","",L17+E17)</f>
        <v/>
      </c>
      <c r="O17" s="7" t="str">
        <f aca="false">IF(A17="","",IF(J17&lt;=0,"포장단위 확인",ROUNDUP(MAX(0,M17-N17)/J17,0)*J17))</f>
        <v/>
      </c>
      <c r="P17" s="7" t="str">
        <f aca="false">IF(A17="","",IF(ISNUMBER(O17),O17*K17,""))</f>
        <v/>
      </c>
      <c r="Q17" s="7" t="str">
        <f aca="false">IF(A17="","",IF(F17&gt;0,L17/F17,"판매량 확인"))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7" t="str">
        <f aca="false">IF(A18="","",B18-C18-D18)</f>
        <v/>
      </c>
      <c r="M18" s="7" t="str">
        <f aca="false">IF(A18="","",F18*(G18+H18)+I18)</f>
        <v/>
      </c>
      <c r="N18" s="7" t="str">
        <f aca="false">IF(A18="","",L18+E18)</f>
        <v/>
      </c>
      <c r="O18" s="7" t="str">
        <f aca="false">IF(A18="","",IF(J18&lt;=0,"포장단위 확인",ROUNDUP(MAX(0,M18-N18)/J18,0)*J18))</f>
        <v/>
      </c>
      <c r="P18" s="7" t="str">
        <f aca="false">IF(A18="","",IF(ISNUMBER(O18),O18*K18,""))</f>
        <v/>
      </c>
      <c r="Q18" s="7" t="str">
        <f aca="false">IF(A18="","",IF(F18&gt;0,L18/F18,"판매량 확인"))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7" t="str">
        <f aca="false">IF(A19="","",B19-C19-D19)</f>
        <v/>
      </c>
      <c r="M19" s="7" t="str">
        <f aca="false">IF(A19="","",F19*(G19+H19)+I19)</f>
        <v/>
      </c>
      <c r="N19" s="7" t="str">
        <f aca="false">IF(A19="","",L19+E19)</f>
        <v/>
      </c>
      <c r="O19" s="7" t="str">
        <f aca="false">IF(A19="","",IF(J19&lt;=0,"포장단위 확인",ROUNDUP(MAX(0,M19-N19)/J19,0)*J19))</f>
        <v/>
      </c>
      <c r="P19" s="7" t="str">
        <f aca="false">IF(A19="","",IF(ISNUMBER(O19),O19*K19,""))</f>
        <v/>
      </c>
      <c r="Q19" s="7" t="str">
        <f aca="false">IF(A19="","",IF(F19&gt;0,L19/F19,"판매량 확인"))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7" t="str">
        <f aca="false">IF(A20="","",B20-C20-D20)</f>
        <v/>
      </c>
      <c r="M20" s="7" t="str">
        <f aca="false">IF(A20="","",F20*(G20+H20)+I20)</f>
        <v/>
      </c>
      <c r="N20" s="7" t="str">
        <f aca="false">IF(A20="","",L20+E20)</f>
        <v/>
      </c>
      <c r="O20" s="7" t="str">
        <f aca="false">IF(A20="","",IF(J20&lt;=0,"포장단위 확인",ROUNDUP(MAX(0,M20-N20)/J20,0)*J20))</f>
        <v/>
      </c>
      <c r="P20" s="7" t="str">
        <f aca="false">IF(A20="","",IF(ISNUMBER(O20),O20*K20,""))</f>
        <v/>
      </c>
      <c r="Q20" s="7" t="str">
        <f aca="false">IF(A20="","",IF(F20&gt;0,L20/F20,"판매량 확인"))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7" t="str">
        <f aca="false">IF(A21="","",B21-C21-D21)</f>
        <v/>
      </c>
      <c r="M21" s="7" t="str">
        <f aca="false">IF(A21="","",F21*(G21+H21)+I21)</f>
        <v/>
      </c>
      <c r="N21" s="7" t="str">
        <f aca="false">IF(A21="","",L21+E21)</f>
        <v/>
      </c>
      <c r="O21" s="7" t="str">
        <f aca="false">IF(A21="","",IF(J21&lt;=0,"포장단위 확인",ROUNDUP(MAX(0,M21-N21)/J21,0)*J21))</f>
        <v/>
      </c>
      <c r="P21" s="7" t="str">
        <f aca="false">IF(A21="","",IF(ISNUMBER(O21),O21*K21,""))</f>
        <v/>
      </c>
      <c r="Q21" s="7" t="str">
        <f aca="false">IF(A21="","",IF(F21&gt;0,L21/F21,"판매량 확인"))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7" t="str">
        <f aca="false">IF(A22="","",B22-C22-D22)</f>
        <v/>
      </c>
      <c r="M22" s="7" t="str">
        <f aca="false">IF(A22="","",F22*(G22+H22)+I22)</f>
        <v/>
      </c>
      <c r="N22" s="7" t="str">
        <f aca="false">IF(A22="","",L22+E22)</f>
        <v/>
      </c>
      <c r="O22" s="7" t="str">
        <f aca="false">IF(A22="","",IF(J22&lt;=0,"포장단위 확인",ROUNDUP(MAX(0,M22-N22)/J22,0)*J22))</f>
        <v/>
      </c>
      <c r="P22" s="7" t="str">
        <f aca="false">IF(A22="","",IF(ISNUMBER(O22),O22*K22,""))</f>
        <v/>
      </c>
      <c r="Q22" s="7" t="str">
        <f aca="false">IF(A22="","",IF(F22&gt;0,L22/F22,"판매량 확인"))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7" t="str">
        <f aca="false">IF(A23="","",B23-C23-D23)</f>
        <v/>
      </c>
      <c r="M23" s="7" t="str">
        <f aca="false">IF(A23="","",F23*(G23+H23)+I23)</f>
        <v/>
      </c>
      <c r="N23" s="7" t="str">
        <f aca="false">IF(A23="","",L23+E23)</f>
        <v/>
      </c>
      <c r="O23" s="7" t="str">
        <f aca="false">IF(A23="","",IF(J23&lt;=0,"포장단위 확인",ROUNDUP(MAX(0,M23-N23)/J23,0)*J23))</f>
        <v/>
      </c>
      <c r="P23" s="7" t="str">
        <f aca="false">IF(A23="","",IF(ISNUMBER(O23),O23*K23,""))</f>
        <v/>
      </c>
      <c r="Q23" s="7" t="str">
        <f aca="false">IF(A23="","",IF(F23&gt;0,L23/F23,"판매량 확인"))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7" t="str">
        <f aca="false">IF(A24="","",B24-C24-D24)</f>
        <v/>
      </c>
      <c r="M24" s="7" t="str">
        <f aca="false">IF(A24="","",F24*(G24+H24)+I24)</f>
        <v/>
      </c>
      <c r="N24" s="7" t="str">
        <f aca="false">IF(A24="","",L24+E24)</f>
        <v/>
      </c>
      <c r="O24" s="7" t="str">
        <f aca="false">IF(A24="","",IF(J24&lt;=0,"포장단위 확인",ROUNDUP(MAX(0,M24-N24)/J24,0)*J24))</f>
        <v/>
      </c>
      <c r="P24" s="7" t="str">
        <f aca="false">IF(A24="","",IF(ISNUMBER(O24),O24*K24,""))</f>
        <v/>
      </c>
      <c r="Q24" s="7" t="str">
        <f aca="false">IF(A24="","",IF(F24&gt;0,L24/F24,"판매량 확인"))</f>
        <v/>
      </c>
    </row>
    <row r="26" customFormat="false" ht="15" hidden="false" customHeight="false" outlineLevel="0" collapsed="false">
      <c r="O26" s="5" t="s">
        <v>31</v>
      </c>
      <c r="P26" s="7" t="n">
        <f aca="false">SUM(P5:P24)</f>
        <v>740000</v>
      </c>
    </row>
    <row r="27" customFormat="false" ht="15" hidden="false" customHeight="false" outlineLevel="0" collapsed="false">
      <c r="O27" s="5" t="s">
        <v>32</v>
      </c>
      <c r="P27" s="6" t="n">
        <v>600000</v>
      </c>
    </row>
    <row r="28" customFormat="false" ht="15" hidden="false" customHeight="false" outlineLevel="0" collapsed="false">
      <c r="O28" s="5" t="s">
        <v>33</v>
      </c>
      <c r="P28" s="7" t="n">
        <f aca="false">IF(P27="","",MAX(0,P26-P27))</f>
        <v>140000</v>
      </c>
    </row>
  </sheetData>
  <autoFilter ref="A4:Q24"/>
  <mergeCells count="2">
    <mergeCell ref="A1:Q1"/>
    <mergeCell ref="A2:Q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2026-09-18T07:43:47Z</dcterms:created>
  <dc:creator/>
  <dc:description/>
  <dc:language>ko-KR</dc:language>
  <cp:lastModifiedBy/>
  <dcterms:modified xsi:type="dcterms:W3CDTF">2026-09-18T07:43:47Z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